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65" windowWidth="18195" windowHeight="41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7" i="1" l="1"/>
  <c r="D5" i="1"/>
  <c r="F5" i="1"/>
  <c r="F11" i="1" l="1"/>
  <c r="D11" i="1"/>
  <c r="F26" i="1" l="1"/>
  <c r="F41" i="1" l="1"/>
  <c r="E41" i="1" l="1"/>
  <c r="D41" i="1" s="1"/>
  <c r="E30" i="1"/>
  <c r="F30" i="1"/>
  <c r="F25" i="1" s="1"/>
  <c r="E26" i="1"/>
  <c r="D24" i="1"/>
  <c r="E19" i="1"/>
  <c r="F14" i="1"/>
  <c r="E14" i="1"/>
  <c r="D14" i="1" l="1"/>
  <c r="F18" i="1"/>
  <c r="F46" i="1" s="1"/>
  <c r="E25" i="1"/>
  <c r="E18" i="1" s="1"/>
  <c r="E46" i="1" s="1"/>
  <c r="D30" i="1"/>
  <c r="D26" i="1"/>
  <c r="D25" i="1" l="1"/>
  <c r="D18" i="1" s="1"/>
  <c r="D46" i="1" s="1"/>
</calcChain>
</file>

<file path=xl/sharedStrings.xml><?xml version="1.0" encoding="utf-8"?>
<sst xmlns="http://schemas.openxmlformats.org/spreadsheetml/2006/main" count="102" uniqueCount="101">
  <si>
    <t xml:space="preserve">СПРАВКА </t>
  </si>
  <si>
    <t>Приложение № 1</t>
  </si>
  <si>
    <t xml:space="preserve">№ </t>
  </si>
  <si>
    <t>Наименование по единна бюджетна класификация</t>
  </si>
  <si>
    <t>СУМА</t>
  </si>
  <si>
    <t>Държавни дейности</t>
  </si>
  <si>
    <t>Местни Дейности</t>
  </si>
  <si>
    <t>§§</t>
  </si>
  <si>
    <t xml:space="preserve">Трансфер за зимно поддържане иснегопочистване </t>
  </si>
  <si>
    <t>Целева субсидия за капиталови разходи</t>
  </si>
  <si>
    <t>Собствени приходи</t>
  </si>
  <si>
    <t xml:space="preserve">Данъчни приходи </t>
  </si>
  <si>
    <t>01 03</t>
  </si>
  <si>
    <t>Имуществени данъци</t>
  </si>
  <si>
    <t>Данък в/у недвижими имоти</t>
  </si>
  <si>
    <t>Данък в/у превозните средства</t>
  </si>
  <si>
    <t>Данък при придоб.имущ.чрез дарения</t>
  </si>
  <si>
    <t>Други местни данъци</t>
  </si>
  <si>
    <t>Неданъчни приходи</t>
  </si>
  <si>
    <t>Приходи и доходи от собственост</t>
  </si>
  <si>
    <t>От наеми на имущество</t>
  </si>
  <si>
    <t>От наеми на земя</t>
  </si>
  <si>
    <t>От лихви по текущи банкови с/ки</t>
  </si>
  <si>
    <t>13 01</t>
  </si>
  <si>
    <t>13 03</t>
  </si>
  <si>
    <t>13 04</t>
  </si>
  <si>
    <t>20 00</t>
  </si>
  <si>
    <t>24 00</t>
  </si>
  <si>
    <t>24 05</t>
  </si>
  <si>
    <t>24 06</t>
  </si>
  <si>
    <t>24 08</t>
  </si>
  <si>
    <t>Общински такси</t>
  </si>
  <si>
    <t>27 00</t>
  </si>
  <si>
    <t>За ползв.на ДСП</t>
  </si>
  <si>
    <t>27 04</t>
  </si>
  <si>
    <t>За ползв.на пазари и търж.</t>
  </si>
  <si>
    <t>27 05</t>
  </si>
  <si>
    <t>За битови отпадъци</t>
  </si>
  <si>
    <t>27 07</t>
  </si>
  <si>
    <t>За технически услуги</t>
  </si>
  <si>
    <t>27 10</t>
  </si>
  <si>
    <t>За админ. услуги</t>
  </si>
  <si>
    <t>27 11</t>
  </si>
  <si>
    <t>Такса кучета</t>
  </si>
  <si>
    <t>27 17</t>
  </si>
  <si>
    <t>Други общ.такси</t>
  </si>
  <si>
    <t>27 29</t>
  </si>
  <si>
    <t xml:space="preserve">Глоби,санкций </t>
  </si>
  <si>
    <t>28 02</t>
  </si>
  <si>
    <t>Други неданъчни приходи</t>
  </si>
  <si>
    <t>Постъпления.от продажба на държ.и общ.имущество</t>
  </si>
  <si>
    <t>40 00</t>
  </si>
  <si>
    <t>Постъпления от прод.сгради</t>
  </si>
  <si>
    <t>40 22</t>
  </si>
  <si>
    <t>Постъпления от прод.други ДМА</t>
  </si>
  <si>
    <t>40 29</t>
  </si>
  <si>
    <t>Постъпления от прод.на земя</t>
  </si>
  <si>
    <t>40 40</t>
  </si>
  <si>
    <t>Приходи от концесии</t>
  </si>
  <si>
    <t>41 00</t>
  </si>
  <si>
    <t>ТРАНСФЕРИ ОТ ЦБ</t>
  </si>
  <si>
    <t>Обща субсидия за  държавата дейности</t>
  </si>
  <si>
    <t>Обща изравнителна субсидия за местни дейности</t>
  </si>
  <si>
    <t>ФИНАНСИРАНЕ</t>
  </si>
  <si>
    <t>1.1.</t>
  </si>
  <si>
    <t>1.2.</t>
  </si>
  <si>
    <t>1.3.</t>
  </si>
  <si>
    <t>1.4.</t>
  </si>
  <si>
    <t>Заеми от банки в страната</t>
  </si>
  <si>
    <t>Събрани средства от/за сметки за средства от ЕС</t>
  </si>
  <si>
    <t>88 03</t>
  </si>
  <si>
    <t>83 22</t>
  </si>
  <si>
    <t xml:space="preserve"> Остатък от предходния период</t>
  </si>
  <si>
    <t>95 01</t>
  </si>
  <si>
    <t>31 11</t>
  </si>
  <si>
    <t>31 12</t>
  </si>
  <si>
    <t>36 19</t>
  </si>
  <si>
    <t>Всичко приходи</t>
  </si>
  <si>
    <t>31 13</t>
  </si>
  <si>
    <t>3.1.</t>
  </si>
  <si>
    <t>3.2.</t>
  </si>
  <si>
    <t>4.1.</t>
  </si>
  <si>
    <t>4.2.</t>
  </si>
  <si>
    <t>4.3.</t>
  </si>
  <si>
    <t>4.4.</t>
  </si>
  <si>
    <t>3.4.</t>
  </si>
  <si>
    <t>28 09</t>
  </si>
  <si>
    <t>Наказателни лихви за данъци, мита</t>
  </si>
  <si>
    <t>БЮДЖЕТНИ ВЗАИМООТНОШЕНИЯ</t>
  </si>
  <si>
    <t>2.1.</t>
  </si>
  <si>
    <t>Трансфери между бюджети</t>
  </si>
  <si>
    <t>74 00</t>
  </si>
  <si>
    <t>Заем от ЦБ</t>
  </si>
  <si>
    <t>2.2.</t>
  </si>
  <si>
    <t>за разпределение на прихода по бюджета на Община Криводол за 2023 година</t>
  </si>
  <si>
    <t>Криводол 2023</t>
  </si>
  <si>
    <t>7  280 841</t>
  </si>
  <si>
    <t>1.5.</t>
  </si>
  <si>
    <t>Трансфер за други целеви разходи за местни дейности</t>
  </si>
  <si>
    <t>31-18</t>
  </si>
  <si>
    <t>61-01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</si>
</sst>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/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right" wrapText="1"/>
    </xf>
    <xf numFmtId="3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3" fontId="2" fillId="0" borderId="1" xfId="0" applyNumberFormat="1" applyFont="1" applyBorder="1"/>
    <xf numFmtId="0" fontId="6" fillId="0" borderId="1" xfId="0" applyFont="1" applyBorder="1" applyAlignment="1">
      <alignment horizontal="center"/>
    </xf>
    <xf numFmtId="16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topLeftCell="A22" workbookViewId="0">
      <selection activeCell="J40" sqref="J40"/>
    </sheetView>
  </sheetViews>
  <sheetFormatPr defaultRowHeight="15" x14ac:dyDescent="0.25"/>
  <cols>
    <col min="1" max="1" width="5.85546875" customWidth="1"/>
    <col min="2" max="2" width="45.85546875" customWidth="1"/>
    <col min="3" max="3" width="6" customWidth="1"/>
    <col min="4" max="4" width="11.140625" customWidth="1"/>
    <col min="5" max="5" width="11.85546875" customWidth="1"/>
    <col min="6" max="6" width="12" customWidth="1"/>
  </cols>
  <sheetData>
    <row r="1" spans="1:7" x14ac:dyDescent="0.25">
      <c r="E1" s="1" t="s">
        <v>1</v>
      </c>
      <c r="G1" s="1"/>
    </row>
    <row r="2" spans="1:7" ht="15.75" x14ac:dyDescent="0.3">
      <c r="B2" s="24" t="s">
        <v>0</v>
      </c>
      <c r="C2" s="25"/>
      <c r="D2" s="25"/>
      <c r="E2" s="25"/>
      <c r="F2" s="25"/>
    </row>
    <row r="3" spans="1:7" ht="15.75" x14ac:dyDescent="0.25">
      <c r="A3" s="23" t="s">
        <v>94</v>
      </c>
      <c r="B3" s="23"/>
      <c r="C3" s="23"/>
      <c r="D3" s="23"/>
      <c r="E3" s="23"/>
      <c r="F3" s="23"/>
      <c r="G3" s="23"/>
    </row>
    <row r="4" spans="1:7" ht="49.5" customHeight="1" x14ac:dyDescent="0.25">
      <c r="A4" s="2" t="s">
        <v>2</v>
      </c>
      <c r="B4" s="3" t="s">
        <v>3</v>
      </c>
      <c r="C4" s="3" t="s">
        <v>7</v>
      </c>
      <c r="D4" s="18" t="s">
        <v>4</v>
      </c>
      <c r="E4" s="17" t="s">
        <v>5</v>
      </c>
      <c r="F4" s="3" t="s">
        <v>6</v>
      </c>
    </row>
    <row r="5" spans="1:7" ht="15.75" x14ac:dyDescent="0.25">
      <c r="A5" s="4">
        <v>1</v>
      </c>
      <c r="B5" s="9" t="s">
        <v>60</v>
      </c>
      <c r="C5" s="3"/>
      <c r="D5" s="10">
        <f>SUM(D6:D10)</f>
        <v>9619841</v>
      </c>
      <c r="E5" s="10">
        <v>7280841</v>
      </c>
      <c r="F5" s="10">
        <f>SUM(F7:F10)</f>
        <v>2339000</v>
      </c>
    </row>
    <row r="6" spans="1:7" ht="15.75" x14ac:dyDescent="0.25">
      <c r="A6" s="8" t="s">
        <v>64</v>
      </c>
      <c r="B6" s="5" t="s">
        <v>61</v>
      </c>
      <c r="C6" s="8" t="s">
        <v>74</v>
      </c>
      <c r="D6" s="11">
        <v>7280841</v>
      </c>
      <c r="E6" s="11" t="s">
        <v>96</v>
      </c>
      <c r="F6" s="12">
        <v>0</v>
      </c>
    </row>
    <row r="7" spans="1:7" ht="31.5" x14ac:dyDescent="0.25">
      <c r="A7" s="8" t="s">
        <v>65</v>
      </c>
      <c r="B7" s="16" t="s">
        <v>62</v>
      </c>
      <c r="C7" s="8" t="s">
        <v>75</v>
      </c>
      <c r="D7" s="11">
        <v>1209100</v>
      </c>
      <c r="E7" s="11">
        <v>0</v>
      </c>
      <c r="F7" s="11">
        <v>1209100</v>
      </c>
    </row>
    <row r="8" spans="1:7" ht="31.5" x14ac:dyDescent="0.25">
      <c r="A8" s="8" t="s">
        <v>66</v>
      </c>
      <c r="B8" s="16" t="s">
        <v>8</v>
      </c>
      <c r="C8" s="8" t="s">
        <v>75</v>
      </c>
      <c r="D8" s="11">
        <v>66200</v>
      </c>
      <c r="E8" s="11">
        <v>0</v>
      </c>
      <c r="F8" s="11">
        <v>66200</v>
      </c>
    </row>
    <row r="9" spans="1:7" ht="15.75" x14ac:dyDescent="0.25">
      <c r="A9" s="8" t="s">
        <v>67</v>
      </c>
      <c r="B9" s="5" t="s">
        <v>9</v>
      </c>
      <c r="C9" s="8" t="s">
        <v>78</v>
      </c>
      <c r="D9" s="11">
        <v>1024300</v>
      </c>
      <c r="E9" s="12">
        <v>0</v>
      </c>
      <c r="F9" s="11">
        <v>1024300</v>
      </c>
    </row>
    <row r="10" spans="1:7" ht="31.5" x14ac:dyDescent="0.25">
      <c r="A10" s="8" t="s">
        <v>97</v>
      </c>
      <c r="B10" s="16" t="s">
        <v>98</v>
      </c>
      <c r="C10" s="8" t="s">
        <v>99</v>
      </c>
      <c r="D10" s="11">
        <v>39400</v>
      </c>
      <c r="E10" s="12"/>
      <c r="F10" s="11">
        <v>39400</v>
      </c>
    </row>
    <row r="11" spans="1:7" ht="15.75" x14ac:dyDescent="0.25">
      <c r="A11" s="4">
        <v>2</v>
      </c>
      <c r="B11" s="2" t="s">
        <v>88</v>
      </c>
      <c r="C11" s="8"/>
      <c r="D11" s="22">
        <f>SUM(D12:D13)</f>
        <v>-1275173</v>
      </c>
      <c r="E11" s="12"/>
      <c r="F11" s="22">
        <f>SUM(F12:F13)</f>
        <v>-1275173</v>
      </c>
    </row>
    <row r="12" spans="1:7" ht="15.75" x14ac:dyDescent="0.25">
      <c r="A12" s="8" t="s">
        <v>89</v>
      </c>
      <c r="B12" s="5" t="s">
        <v>90</v>
      </c>
      <c r="C12" s="8" t="s">
        <v>100</v>
      </c>
      <c r="D12" s="11">
        <v>-184173</v>
      </c>
      <c r="E12" s="12"/>
      <c r="F12" s="11">
        <v>-184173</v>
      </c>
    </row>
    <row r="13" spans="1:7" ht="15.75" x14ac:dyDescent="0.25">
      <c r="A13" s="8" t="s">
        <v>93</v>
      </c>
      <c r="B13" s="5" t="s">
        <v>92</v>
      </c>
      <c r="C13" s="8" t="s">
        <v>91</v>
      </c>
      <c r="D13" s="11">
        <v>-1091000</v>
      </c>
      <c r="E13" s="12"/>
      <c r="F13" s="11">
        <v>-1091000</v>
      </c>
    </row>
    <row r="14" spans="1:7" ht="15.75" x14ac:dyDescent="0.25">
      <c r="A14" s="4">
        <v>3</v>
      </c>
      <c r="B14" s="2" t="s">
        <v>63</v>
      </c>
      <c r="C14" s="4"/>
      <c r="D14" s="2">
        <f>SUM(D15:D17)</f>
        <v>5396057</v>
      </c>
      <c r="E14" s="2">
        <f>SUM(E15:E17)</f>
        <v>663743</v>
      </c>
      <c r="F14" s="2">
        <f>SUM(F15:F17)</f>
        <v>4732314</v>
      </c>
    </row>
    <row r="15" spans="1:7" ht="15.75" x14ac:dyDescent="0.25">
      <c r="A15" s="8" t="s">
        <v>79</v>
      </c>
      <c r="B15" s="5" t="s">
        <v>68</v>
      </c>
      <c r="C15" s="8" t="s">
        <v>71</v>
      </c>
      <c r="D15" s="6">
        <v>-360000</v>
      </c>
      <c r="E15" s="5">
        <v>0</v>
      </c>
      <c r="F15" s="6">
        <v>-360000</v>
      </c>
    </row>
    <row r="16" spans="1:7" ht="31.5" x14ac:dyDescent="0.25">
      <c r="A16" s="8" t="s">
        <v>80</v>
      </c>
      <c r="B16" s="16" t="s">
        <v>69</v>
      </c>
      <c r="C16" s="8" t="s">
        <v>70</v>
      </c>
      <c r="D16" s="6">
        <v>-60175</v>
      </c>
      <c r="E16" s="6">
        <v>-60175</v>
      </c>
      <c r="F16" s="5"/>
    </row>
    <row r="17" spans="1:6" ht="15.75" x14ac:dyDescent="0.25">
      <c r="A17" s="5" t="s">
        <v>85</v>
      </c>
      <c r="B17" s="5" t="s">
        <v>72</v>
      </c>
      <c r="C17" s="8" t="s">
        <v>73</v>
      </c>
      <c r="D17" s="6">
        <f>SUM(E17:F17)</f>
        <v>5816232</v>
      </c>
      <c r="E17" s="6">
        <v>723918</v>
      </c>
      <c r="F17" s="6">
        <v>5092314</v>
      </c>
    </row>
    <row r="18" spans="1:6" s="1" customFormat="1" ht="15.75" x14ac:dyDescent="0.25">
      <c r="A18" s="4">
        <v>4</v>
      </c>
      <c r="B18" s="2" t="s">
        <v>10</v>
      </c>
      <c r="C18" s="4"/>
      <c r="D18" s="13">
        <f>SUM(D19+D25)</f>
        <v>1698181</v>
      </c>
      <c r="E18" s="13">
        <f>SUM(E19+E25)</f>
        <v>0</v>
      </c>
      <c r="F18" s="13">
        <f>SUM(F19+F25)</f>
        <v>1698181</v>
      </c>
    </row>
    <row r="19" spans="1:6" s="1" customFormat="1" ht="15.75" x14ac:dyDescent="0.25">
      <c r="A19" s="8" t="s">
        <v>81</v>
      </c>
      <c r="B19" s="2" t="s">
        <v>11</v>
      </c>
      <c r="C19" s="4"/>
      <c r="D19" s="13">
        <v>655100</v>
      </c>
      <c r="E19" s="2">
        <f>SUM(E20:E24)</f>
        <v>0</v>
      </c>
      <c r="F19" s="13">
        <v>655100</v>
      </c>
    </row>
    <row r="20" spans="1:6" ht="15.75" x14ac:dyDescent="0.25">
      <c r="A20" s="5"/>
      <c r="B20" s="7" t="s">
        <v>13</v>
      </c>
      <c r="C20" s="8" t="s">
        <v>12</v>
      </c>
      <c r="D20" s="6">
        <v>5000</v>
      </c>
      <c r="E20" s="5">
        <v>0</v>
      </c>
      <c r="F20" s="6">
        <v>5000</v>
      </c>
    </row>
    <row r="21" spans="1:6" ht="15.75" x14ac:dyDescent="0.25">
      <c r="A21" s="5"/>
      <c r="B21" s="19" t="s">
        <v>14</v>
      </c>
      <c r="C21" s="8" t="s">
        <v>23</v>
      </c>
      <c r="D21" s="6">
        <v>110000</v>
      </c>
      <c r="E21" s="5">
        <v>0</v>
      </c>
      <c r="F21" s="6">
        <v>110000</v>
      </c>
    </row>
    <row r="22" spans="1:6" ht="15.75" x14ac:dyDescent="0.25">
      <c r="A22" s="5"/>
      <c r="B22" s="19" t="s">
        <v>15</v>
      </c>
      <c r="C22" s="8" t="s">
        <v>24</v>
      </c>
      <c r="D22" s="6">
        <v>240000</v>
      </c>
      <c r="E22" s="5">
        <v>0</v>
      </c>
      <c r="F22" s="6">
        <v>240000</v>
      </c>
    </row>
    <row r="23" spans="1:6" ht="15.75" x14ac:dyDescent="0.25">
      <c r="A23" s="5"/>
      <c r="B23" s="19" t="s">
        <v>16</v>
      </c>
      <c r="C23" s="8" t="s">
        <v>25</v>
      </c>
      <c r="D23" s="6">
        <v>300000</v>
      </c>
      <c r="E23" s="5">
        <v>0</v>
      </c>
      <c r="F23" s="6">
        <v>300000</v>
      </c>
    </row>
    <row r="24" spans="1:6" ht="15.75" x14ac:dyDescent="0.25">
      <c r="A24" s="5"/>
      <c r="B24" s="20" t="s">
        <v>17</v>
      </c>
      <c r="C24" s="8" t="s">
        <v>26</v>
      </c>
      <c r="D24" s="5">
        <f>SUM(E24:F24)</f>
        <v>100</v>
      </c>
      <c r="E24" s="5">
        <v>0</v>
      </c>
      <c r="F24" s="5">
        <v>100</v>
      </c>
    </row>
    <row r="25" spans="1:6" ht="15.75" x14ac:dyDescent="0.25">
      <c r="A25" s="5" t="s">
        <v>82</v>
      </c>
      <c r="B25" s="20" t="s">
        <v>18</v>
      </c>
      <c r="C25" s="8"/>
      <c r="D25" s="13">
        <f>SUM(D26+D30+D38+D39+D40+D41+D45)</f>
        <v>1043081</v>
      </c>
      <c r="E25" s="13">
        <f>SUM(E26+E30+E38+E40+E41+E45)</f>
        <v>0</v>
      </c>
      <c r="F25" s="13">
        <f>SUM(F26+F30+F38+F40+F41+F45+F39)</f>
        <v>1043081</v>
      </c>
    </row>
    <row r="26" spans="1:6" ht="15.75" x14ac:dyDescent="0.25">
      <c r="A26" s="5"/>
      <c r="B26" s="20" t="s">
        <v>19</v>
      </c>
      <c r="C26" s="4" t="s">
        <v>27</v>
      </c>
      <c r="D26" s="13">
        <f>SUM(D27:D29)</f>
        <v>157415</v>
      </c>
      <c r="E26" s="13">
        <f>SUM(E27:E29)</f>
        <v>0</v>
      </c>
      <c r="F26" s="13">
        <f>SUM(F27+F28+F29)</f>
        <v>157415</v>
      </c>
    </row>
    <row r="27" spans="1:6" ht="15.75" x14ac:dyDescent="0.25">
      <c r="A27" s="5"/>
      <c r="B27" s="19" t="s">
        <v>20</v>
      </c>
      <c r="C27" s="8" t="s">
        <v>28</v>
      </c>
      <c r="D27" s="6">
        <v>42200</v>
      </c>
      <c r="E27" s="5">
        <v>0</v>
      </c>
      <c r="F27" s="6">
        <v>42200</v>
      </c>
    </row>
    <row r="28" spans="1:6" ht="15.75" x14ac:dyDescent="0.25">
      <c r="A28" s="5"/>
      <c r="B28" s="19" t="s">
        <v>21</v>
      </c>
      <c r="C28" s="8" t="s">
        <v>29</v>
      </c>
      <c r="D28" s="6">
        <v>114815</v>
      </c>
      <c r="E28" s="5">
        <v>0</v>
      </c>
      <c r="F28" s="6">
        <v>114815</v>
      </c>
    </row>
    <row r="29" spans="1:6" ht="15.75" x14ac:dyDescent="0.25">
      <c r="A29" s="5"/>
      <c r="B29" s="19" t="s">
        <v>22</v>
      </c>
      <c r="C29" s="8" t="s">
        <v>30</v>
      </c>
      <c r="D29" s="5">
        <v>400</v>
      </c>
      <c r="E29" s="5">
        <v>0</v>
      </c>
      <c r="F29" s="5">
        <v>400</v>
      </c>
    </row>
    <row r="30" spans="1:6" ht="15.75" x14ac:dyDescent="0.25">
      <c r="A30" s="5"/>
      <c r="B30" s="20" t="s">
        <v>31</v>
      </c>
      <c r="C30" s="14" t="s">
        <v>32</v>
      </c>
      <c r="D30" s="2">
        <f t="shared" ref="D30" si="0">SUM(E30:F30)</f>
        <v>677150</v>
      </c>
      <c r="E30" s="2">
        <f>SUM(E31:E37)</f>
        <v>0</v>
      </c>
      <c r="F30" s="2">
        <f>SUM(F31:F37)</f>
        <v>677150</v>
      </c>
    </row>
    <row r="31" spans="1:6" ht="15.75" x14ac:dyDescent="0.25">
      <c r="A31" s="5"/>
      <c r="B31" s="19" t="s">
        <v>33</v>
      </c>
      <c r="C31" s="8" t="s">
        <v>34</v>
      </c>
      <c r="D31" s="6">
        <v>204000</v>
      </c>
      <c r="E31" s="5">
        <v>0</v>
      </c>
      <c r="F31" s="6">
        <v>204000</v>
      </c>
    </row>
    <row r="32" spans="1:6" ht="15.75" x14ac:dyDescent="0.25">
      <c r="A32" s="5"/>
      <c r="B32" s="19" t="s">
        <v>35</v>
      </c>
      <c r="C32" s="8" t="s">
        <v>36</v>
      </c>
      <c r="D32" s="6">
        <v>2000</v>
      </c>
      <c r="E32" s="5">
        <v>0</v>
      </c>
      <c r="F32" s="6">
        <v>2000</v>
      </c>
    </row>
    <row r="33" spans="1:6" ht="15.75" x14ac:dyDescent="0.25">
      <c r="A33" s="5"/>
      <c r="B33" s="19" t="s">
        <v>37</v>
      </c>
      <c r="C33" s="8" t="s">
        <v>38</v>
      </c>
      <c r="D33" s="6">
        <v>300000</v>
      </c>
      <c r="E33" s="5">
        <v>0</v>
      </c>
      <c r="F33" s="6">
        <v>300000</v>
      </c>
    </row>
    <row r="34" spans="1:6" ht="15.75" x14ac:dyDescent="0.25">
      <c r="A34" s="5"/>
      <c r="B34" s="19" t="s">
        <v>39</v>
      </c>
      <c r="C34" s="8" t="s">
        <v>40</v>
      </c>
      <c r="D34" s="6">
        <v>65000</v>
      </c>
      <c r="E34" s="5">
        <v>0</v>
      </c>
      <c r="F34" s="6">
        <v>65000</v>
      </c>
    </row>
    <row r="35" spans="1:6" ht="15.75" x14ac:dyDescent="0.25">
      <c r="A35" s="5"/>
      <c r="B35" s="19" t="s">
        <v>41</v>
      </c>
      <c r="C35" s="8" t="s">
        <v>42</v>
      </c>
      <c r="D35" s="6">
        <v>70000</v>
      </c>
      <c r="E35" s="5">
        <v>0</v>
      </c>
      <c r="F35" s="6">
        <v>70000</v>
      </c>
    </row>
    <row r="36" spans="1:6" ht="15.75" x14ac:dyDescent="0.25">
      <c r="A36" s="5"/>
      <c r="B36" s="19" t="s">
        <v>43</v>
      </c>
      <c r="C36" s="8" t="s">
        <v>44</v>
      </c>
      <c r="D36" s="5">
        <v>150</v>
      </c>
      <c r="E36" s="5">
        <v>0</v>
      </c>
      <c r="F36" s="5">
        <v>150</v>
      </c>
    </row>
    <row r="37" spans="1:6" ht="15.75" x14ac:dyDescent="0.25">
      <c r="A37" s="5"/>
      <c r="B37" s="19" t="s">
        <v>45</v>
      </c>
      <c r="C37" s="8" t="s">
        <v>46</v>
      </c>
      <c r="D37" s="6">
        <v>36000</v>
      </c>
      <c r="E37" s="5">
        <v>0</v>
      </c>
      <c r="F37" s="6">
        <v>36000</v>
      </c>
    </row>
    <row r="38" spans="1:6" ht="15.75" x14ac:dyDescent="0.25">
      <c r="A38" s="5"/>
      <c r="B38" s="20" t="s">
        <v>47</v>
      </c>
      <c r="C38" s="14" t="s">
        <v>48</v>
      </c>
      <c r="D38" s="13">
        <v>1000</v>
      </c>
      <c r="E38" s="2">
        <v>0</v>
      </c>
      <c r="F38" s="13">
        <v>1000</v>
      </c>
    </row>
    <row r="39" spans="1:6" ht="15.75" x14ac:dyDescent="0.25">
      <c r="A39" s="5"/>
      <c r="B39" s="20" t="s">
        <v>87</v>
      </c>
      <c r="C39" s="14" t="s">
        <v>86</v>
      </c>
      <c r="D39" s="13">
        <v>30000</v>
      </c>
      <c r="E39" s="2"/>
      <c r="F39" s="13">
        <v>30000</v>
      </c>
    </row>
    <row r="40" spans="1:6" ht="15.75" x14ac:dyDescent="0.25">
      <c r="A40" s="5"/>
      <c r="B40" s="20" t="s">
        <v>49</v>
      </c>
      <c r="C40" s="14" t="s">
        <v>76</v>
      </c>
      <c r="D40" s="13">
        <v>3500</v>
      </c>
      <c r="E40" s="2">
        <v>0</v>
      </c>
      <c r="F40" s="13">
        <v>3500</v>
      </c>
    </row>
    <row r="41" spans="1:6" ht="18.75" customHeight="1" x14ac:dyDescent="0.25">
      <c r="A41" s="5" t="s">
        <v>83</v>
      </c>
      <c r="B41" s="20" t="s">
        <v>50</v>
      </c>
      <c r="C41" s="14" t="s">
        <v>51</v>
      </c>
      <c r="D41" s="2">
        <f>SUM(E41:F41)</f>
        <v>170816</v>
      </c>
      <c r="E41" s="2">
        <f>SUM(E42:E44)</f>
        <v>0</v>
      </c>
      <c r="F41" s="13">
        <f>SUM(F42:F44)</f>
        <v>170816</v>
      </c>
    </row>
    <row r="42" spans="1:6" ht="15.75" x14ac:dyDescent="0.25">
      <c r="A42" s="5"/>
      <c r="B42" s="19" t="s">
        <v>52</v>
      </c>
      <c r="C42" s="8" t="s">
        <v>53</v>
      </c>
      <c r="D42" s="6">
        <v>100000</v>
      </c>
      <c r="E42" s="5">
        <v>0</v>
      </c>
      <c r="F42" s="6">
        <v>100000</v>
      </c>
    </row>
    <row r="43" spans="1:6" ht="15.75" x14ac:dyDescent="0.25">
      <c r="A43" s="5"/>
      <c r="B43" s="19" t="s">
        <v>54</v>
      </c>
      <c r="C43" s="8" t="s">
        <v>55</v>
      </c>
      <c r="D43" s="6">
        <v>20000</v>
      </c>
      <c r="E43" s="5">
        <v>0</v>
      </c>
      <c r="F43" s="6">
        <v>20000</v>
      </c>
    </row>
    <row r="44" spans="1:6" ht="15.75" x14ac:dyDescent="0.25">
      <c r="A44" s="5"/>
      <c r="B44" s="19" t="s">
        <v>56</v>
      </c>
      <c r="C44" s="8" t="s">
        <v>57</v>
      </c>
      <c r="D44" s="6">
        <v>50816</v>
      </c>
      <c r="E44" s="5">
        <v>0</v>
      </c>
      <c r="F44" s="6">
        <v>50816</v>
      </c>
    </row>
    <row r="45" spans="1:6" ht="15.75" x14ac:dyDescent="0.25">
      <c r="A45" s="15" t="s">
        <v>84</v>
      </c>
      <c r="B45" s="20" t="s">
        <v>58</v>
      </c>
      <c r="C45" s="14" t="s">
        <v>59</v>
      </c>
      <c r="D45" s="13">
        <v>3200</v>
      </c>
      <c r="E45" s="2">
        <v>0</v>
      </c>
      <c r="F45" s="13">
        <v>3200</v>
      </c>
    </row>
    <row r="46" spans="1:6" ht="15.75" x14ac:dyDescent="0.25">
      <c r="A46" s="5"/>
      <c r="B46" s="21" t="s">
        <v>77</v>
      </c>
      <c r="C46" s="8"/>
      <c r="D46" s="13">
        <f>SUM(D5+D14+D18+D11)</f>
        <v>15438906</v>
      </c>
      <c r="E46" s="13">
        <f>SUM(E5+E14+E18)</f>
        <v>7944584</v>
      </c>
      <c r="F46" s="13">
        <f>SUM(F5+F14+F18+F11)</f>
        <v>7494322</v>
      </c>
    </row>
    <row r="47" spans="1:6" ht="15.75" x14ac:dyDescent="0.25">
      <c r="E47" s="26" t="s">
        <v>95</v>
      </c>
      <c r="F47" s="26"/>
    </row>
    <row r="48" spans="1:6" ht="15.75" x14ac:dyDescent="0.25">
      <c r="E48" s="26"/>
      <c r="F48" s="26"/>
    </row>
  </sheetData>
  <mergeCells count="4">
    <mergeCell ref="A3:G3"/>
    <mergeCell ref="B2:F2"/>
    <mergeCell ref="E48:F48"/>
    <mergeCell ref="E47:F47"/>
  </mergeCells>
  <pageMargins left="0.7" right="0.7" top="0.75" bottom="0.75" header="0.3" footer="0.3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Proletka</dc:creator>
  <cp:lastModifiedBy>Galya_PC</cp:lastModifiedBy>
  <cp:lastPrinted>2022-03-23T06:43:29Z</cp:lastPrinted>
  <dcterms:created xsi:type="dcterms:W3CDTF">2018-01-13T11:53:10Z</dcterms:created>
  <dcterms:modified xsi:type="dcterms:W3CDTF">2023-08-08T10:59:06Z</dcterms:modified>
</cp:coreProperties>
</file>